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y09794\Documents\空調衛生工学会_技術者協会\2023年度\"/>
    </mc:Choice>
  </mc:AlternateContent>
  <xr:revisionPtr revIDLastSave="0" documentId="13_ncr:1_{59679FC4-8786-4B7E-82EB-CB849CC12820}" xr6:coauthVersionLast="47" xr6:coauthVersionMax="47" xr10:uidLastSave="{00000000-0000-0000-0000-000000000000}"/>
  <bookViews>
    <workbookView xWindow="487" yWindow="233" windowWidth="20360" windowHeight="11187" xr2:uid="{00000000-000D-0000-FFFF-FFFF00000000}"/>
  </bookViews>
  <sheets>
    <sheet name="2023申込書 設備女子会視察研修" sheetId="4" r:id="rId1"/>
  </sheets>
  <definedNames>
    <definedName name="_xlnm.Print_Area" localSheetId="0">'2023申込書 設備女子会視察研修'!$A$1:$G$38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G21" i="4"/>
  <c r="G20" i="4"/>
  <c r="G19" i="4"/>
  <c r="G18" i="4"/>
  <c r="G17" i="4"/>
  <c r="G16" i="4"/>
  <c r="G15" i="4"/>
  <c r="G14" i="4"/>
  <c r="G13" i="4"/>
  <c r="G12" i="4"/>
  <c r="G11" i="4"/>
  <c r="F31" i="4"/>
  <c r="F30" i="4"/>
  <c r="F29" i="4"/>
  <c r="F28" i="4"/>
  <c r="F27" i="4"/>
  <c r="F26" i="4"/>
  <c r="F25" i="4"/>
  <c r="F24" i="4"/>
  <c r="F23" i="4"/>
  <c r="E31" i="4"/>
  <c r="E30" i="4"/>
  <c r="E29" i="4"/>
  <c r="E28" i="4"/>
  <c r="E27" i="4"/>
  <c r="E26" i="4"/>
  <c r="E25" i="4"/>
  <c r="E24" i="4"/>
  <c r="E23" i="4"/>
  <c r="E22" i="4"/>
  <c r="F32" i="4" l="1"/>
  <c r="G22" i="4"/>
  <c r="G30" i="4"/>
  <c r="G31" i="4"/>
  <c r="G29" i="4"/>
  <c r="G28" i="4"/>
  <c r="G27" i="4"/>
  <c r="G26" i="4"/>
  <c r="G25" i="4"/>
  <c r="G24" i="4"/>
  <c r="G23" i="4"/>
  <c r="E32" i="4"/>
  <c r="G32" i="4" l="1"/>
  <c r="G33" i="4" s="1"/>
</calcChain>
</file>

<file path=xl/sharedStrings.xml><?xml version="1.0" encoding="utf-8"?>
<sst xmlns="http://schemas.openxmlformats.org/spreadsheetml/2006/main" count="54" uniqueCount="44">
  <si>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</si>
  <si>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</si>
  <si>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</si>
  <si>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</si>
  <si>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</si>
  <si>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</si>
  <si>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</si>
  <si>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</si>
  <si>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</si>
  <si>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</si>
  <si>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※太枠内を入力してください。</t>
    <phoneticPr fontId="1"/>
  </si>
  <si>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</si>
  <si>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</si>
  <si>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</si>
  <si>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</si>
  <si>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</si>
  <si>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</si>
  <si>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</si>
  <si>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t>＊　参加費</t>
    <rPh sb="2" eb="5">
      <t>サンカヒ</t>
    </rPh>
    <phoneticPr fontId="1"/>
  </si>
  <si>
    <t>参加人数／金額</t>
    <rPh sb="0" eb="2">
      <t>サンカ</t>
    </rPh>
    <rPh sb="2" eb="4">
      <t>ニンズウ</t>
    </rPh>
    <rPh sb="5" eb="7">
      <t>キンガク</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</si>
  <si>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</si>
  <si>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</si>
  <si>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</si>
  <si>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t>2023年度 建築設備技術者協会 東北支部 設備女子会セミナー・視察研修 申込書</t>
    <rPh sb="22" eb="24">
      <t>セツビ</t>
    </rPh>
    <rPh sb="24" eb="26">
      <t>ジョシ</t>
    </rPh>
    <rPh sb="26" eb="27">
      <t>カイ</t>
    </rPh>
    <rPh sb="32" eb="34">
      <t>シサツ</t>
    </rPh>
    <rPh sb="34" eb="36">
      <t>ケンシュウ</t>
    </rPh>
    <rPh sb="37" eb="40">
      <t>モウシコミショ</t>
    </rPh>
    <phoneticPr fontId="1"/>
  </si>
  <si>
    <t>2023年設備女子会セミナー・視察研修行事係（FAX : 022-797-2486　or　E-mail :jabmee@tohoku-shibu.org)</t>
    <rPh sb="5" eb="7">
      <t>セツビ</t>
    </rPh>
    <rPh sb="7" eb="10">
      <t>ジョシカイ</t>
    </rPh>
    <rPh sb="15" eb="17">
      <t>シサツ</t>
    </rPh>
    <rPh sb="17" eb="19">
      <t>ケンシュウ</t>
    </rPh>
    <phoneticPr fontId="1"/>
  </si>
  <si>
    <t>女性</t>
    <rPh sb="0" eb="2">
      <t>ジョセイ</t>
    </rPh>
    <phoneticPr fontId="1"/>
  </si>
  <si>
    <r>
      <rPr>
        <sz val="11"/>
        <color rgb="FFFF0000"/>
        <rFont val="ＭＳ Ｐゴシック"/>
        <family val="3"/>
        <charset val="128"/>
        <scheme val="minor"/>
      </rPr>
      <t>参加コースA～J</t>
    </r>
    <r>
      <rPr>
        <sz val="11"/>
        <color theme="1"/>
        <rFont val="ＭＳ Ｐゴシック"/>
        <family val="2"/>
        <charset val="128"/>
        <scheme val="minor"/>
      </rPr>
      <t>を</t>
    </r>
    <rPh sb="0" eb="2">
      <t>サンカ</t>
    </rPh>
    <phoneticPr fontId="1"/>
  </si>
  <si>
    <t>開催案内に記載の</t>
    <rPh sb="0" eb="2">
      <t>カイサイ</t>
    </rPh>
    <rPh sb="2" eb="4">
      <t>アンナイ</t>
    </rPh>
    <rPh sb="5" eb="7">
      <t>キサイ</t>
    </rPh>
    <phoneticPr fontId="1"/>
  </si>
  <si>
    <r>
      <t>通り</t>
    </r>
    <r>
      <rPr>
        <sz val="11"/>
        <color rgb="FFFF0000"/>
        <rFont val="ＭＳ Ｐゴシック"/>
        <family val="3"/>
        <charset val="128"/>
        <scheme val="minor"/>
      </rPr>
      <t>A～J</t>
    </r>
    <r>
      <rPr>
        <sz val="11"/>
        <rFont val="ＭＳ Ｐゴシック"/>
        <family val="3"/>
        <charset val="128"/>
        <scheme val="minor"/>
      </rPr>
      <t>のコース</t>
    </r>
    <rPh sb="0" eb="1">
      <t>トオ</t>
    </rPh>
    <phoneticPr fontId="1"/>
  </si>
  <si>
    <r>
      <t>別及び</t>
    </r>
    <r>
      <rPr>
        <sz val="11"/>
        <color rgb="FF0070C0"/>
        <rFont val="ＭＳ Ｐゴシック"/>
        <family val="3"/>
        <charset val="128"/>
        <scheme val="minor"/>
      </rPr>
      <t>男</t>
    </r>
    <r>
      <rPr>
        <sz val="11"/>
        <color rgb="FFFF0000"/>
        <rFont val="ＭＳ Ｐゴシック"/>
        <family val="3"/>
        <charset val="128"/>
        <scheme val="minor"/>
      </rPr>
      <t>女別</t>
    </r>
    <r>
      <rPr>
        <sz val="11"/>
        <rFont val="ＭＳ Ｐゴシック"/>
        <family val="3"/>
        <charset val="128"/>
        <scheme val="minor"/>
      </rPr>
      <t>に</t>
    </r>
    <rPh sb="0" eb="1">
      <t>ベツ</t>
    </rPh>
    <rPh sb="1" eb="2">
      <t>オヨ</t>
    </rPh>
    <rPh sb="3" eb="5">
      <t>ダンジョ</t>
    </rPh>
    <rPh sb="5" eb="6">
      <t>ベツ</t>
    </rPh>
    <phoneticPr fontId="1"/>
  </si>
  <si>
    <t>A</t>
  </si>
  <si>
    <t>なります。</t>
    <phoneticPr fontId="1"/>
  </si>
  <si>
    <t>コース選択A～J</t>
    <rPh sb="3" eb="5">
      <t>センタク</t>
    </rPh>
    <phoneticPr fontId="1"/>
  </si>
  <si>
    <t>Aコース参加者数</t>
    <rPh sb="4" eb="6">
      <t>サンカ</t>
    </rPh>
    <rPh sb="6" eb="7">
      <t>シャ</t>
    </rPh>
    <rPh sb="7" eb="8">
      <t>スウ</t>
    </rPh>
    <phoneticPr fontId="1"/>
  </si>
  <si>
    <t>Bコース参加者数</t>
    <rPh sb="4" eb="6">
      <t>サンカ</t>
    </rPh>
    <rPh sb="6" eb="7">
      <t>シャ</t>
    </rPh>
    <rPh sb="7" eb="8">
      <t>スウ</t>
    </rPh>
    <phoneticPr fontId="1"/>
  </si>
  <si>
    <t>Cコース参加者数</t>
    <rPh sb="4" eb="6">
      <t>サンカ</t>
    </rPh>
    <rPh sb="6" eb="7">
      <t>シャ</t>
    </rPh>
    <rPh sb="7" eb="8">
      <t>スウ</t>
    </rPh>
    <phoneticPr fontId="1"/>
  </si>
  <si>
    <t>Dコース参加者数</t>
    <rPh sb="4" eb="6">
      <t>サンカ</t>
    </rPh>
    <rPh sb="6" eb="7">
      <t>シャ</t>
    </rPh>
    <rPh sb="7" eb="8">
      <t>スウ</t>
    </rPh>
    <phoneticPr fontId="1"/>
  </si>
  <si>
    <t>Eコース参加者数</t>
    <rPh sb="4" eb="6">
      <t>サンカ</t>
    </rPh>
    <rPh sb="6" eb="7">
      <t>シャ</t>
    </rPh>
    <rPh sb="7" eb="8">
      <t>スウ</t>
    </rPh>
    <phoneticPr fontId="1"/>
  </si>
  <si>
    <t>Fコース参加者数</t>
    <rPh sb="4" eb="6">
      <t>サンカ</t>
    </rPh>
    <rPh sb="6" eb="7">
      <t>シャ</t>
    </rPh>
    <rPh sb="7" eb="8">
      <t>スウ</t>
    </rPh>
    <phoneticPr fontId="1"/>
  </si>
  <si>
    <t>Gコース参加者数</t>
    <rPh sb="4" eb="6">
      <t>サンカ</t>
    </rPh>
    <rPh sb="6" eb="7">
      <t>シャ</t>
    </rPh>
    <rPh sb="7" eb="8">
      <t>スウ</t>
    </rPh>
    <phoneticPr fontId="1"/>
  </si>
  <si>
    <t>Hコース参加者数</t>
    <rPh sb="4" eb="6">
      <t>サンカ</t>
    </rPh>
    <rPh sb="6" eb="7">
      <t>シャ</t>
    </rPh>
    <rPh sb="7" eb="8">
      <t>スウ</t>
    </rPh>
    <phoneticPr fontId="1"/>
  </si>
  <si>
    <t>Iコース参加者数</t>
    <rPh sb="4" eb="6">
      <t>サンカ</t>
    </rPh>
    <rPh sb="6" eb="7">
      <t>シャ</t>
    </rPh>
    <rPh sb="7" eb="8">
      <t>スウ</t>
    </rPh>
    <phoneticPr fontId="1"/>
  </si>
  <si>
    <t>Jコース参加者数</t>
    <rPh sb="4" eb="6">
      <t>サンカ</t>
    </rPh>
    <rPh sb="6" eb="7">
      <t>シャ</t>
    </rPh>
    <rPh sb="7" eb="8">
      <t>スウ</t>
    </rPh>
    <phoneticPr fontId="1"/>
  </si>
  <si>
    <t>合計参加者数</t>
    <rPh sb="2" eb="4">
      <t>サンカ</t>
    </rPh>
    <rPh sb="4" eb="5">
      <t>シャ</t>
    </rPh>
    <rPh sb="5" eb="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</si>
</sst>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8"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sz val="11"/>
      <color rgb="FF0070C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0" fontId="5" fillId="0" borderId="1" xfId="0" applyFont="1" applyBorder="1" applyAlignment="1">
      <alignment horizontal="center" vertical="center" shrinkToFit="1"/>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177" fontId="9" fillId="2" borderId="2" xfId="0" applyNumberFormat="1" applyFont="1" applyFill="1" applyBorder="1">
      <alignment vertical="center"/>
    </xf>
    <xf numFmtId="177" fontId="9" fillId="2" borderId="17" xfId="0" applyNumberFormat="1" applyFont="1" applyFill="1" applyBorder="1">
      <alignment vertical="center"/>
    </xf>
    <xf numFmtId="0" fontId="5" fillId="0" borderId="2" xfId="0" applyFont="1" applyBorder="1" applyAlignment="1">
      <alignment horizontal="center" vertical="center" shrinkToFit="1"/>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7" fillId="0" borderId="3" xfId="0" applyFont="1" applyBorder="1" applyAlignment="1">
      <alignment horizontal="left" vertical="center" wrapTex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0" borderId="2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37"/>
  <sheetViews>
    <sheetView tabSelected="1" zoomScaleNormal="100" workbookViewId="0">
      <selection activeCell="B9" sqref="B9:G9"/>
    </sheetView>
  </sheetViews>
  <sheetFormatPr defaultRowHeight="13.3" x14ac:dyDescent="0.2"/>
  <cols>
    <col min="1" max="1" width="18.59765625" customWidth="1"/>
    <col min="2" max="2" width="4.3984375" customWidth="1"/>
    <col min="3" max="3" width="18" customWidth="1"/>
    <col min="4" max="4" width="10" customWidth="1"/>
    <col min="5" max="6" width="16.59765625" customWidth="1"/>
    <col min="7" max="7" width="14.19921875" customWidth="1"/>
    <col min="8" max="8" width="2.8984375" customWidth="1"/>
    <col min="9" max="9" width="7.19921875" bestFit="1" customWidth="1"/>
    <col min="11" max="11" width="11.3984375" bestFit="1" customWidth="1"/>
  </cols>
  <sheetData>
    <row r="1" spans="1:8" ht="27.7" customHeight="1" x14ac:dyDescent="0.2">
      <c r="A1" s="50" t="s">
        <v>23</v>
      </c>
      <c r="B1" s="50"/>
      <c r="C1" s="50"/>
      <c r="D1" s="50"/>
      <c r="E1" s="50"/>
      <c r="F1" s="50"/>
      <c r="G1" s="50"/>
    </row>
    <row r="2" spans="1:8" ht="27.7" customHeight="1" x14ac:dyDescent="0.2">
      <c r="A2" s="51" t="s">
        <v>24</v>
      </c>
      <c r="B2" s="51"/>
      <c r="C2" s="51"/>
      <c r="D2" s="51"/>
      <c r="E2" s="51"/>
      <c r="F2" s="51"/>
      <c r="G2" s="51"/>
    </row>
    <row r="3" spans="1:8" ht="14.3" customHeight="1" thickBot="1" x14ac:dyDescent="0.25">
      <c r="C3" s="1"/>
    </row>
    <row r="4" spans="1:8" ht="20.100000000000001" customHeight="1" thickBot="1" x14ac:dyDescent="0.25">
      <c r="B4" s="8" t="s">
        <v>10</v>
      </c>
      <c r="E4" s="21" t="s">
        <v>21</v>
      </c>
      <c r="F4" s="42"/>
      <c r="G4" s="43"/>
    </row>
    <row r="5" spans="1:8" ht="30.05" customHeight="1" thickBot="1" x14ac:dyDescent="0.25">
      <c r="A5" s="9" t="s">
        <v>5</v>
      </c>
      <c r="B5" s="47"/>
      <c r="C5" s="48"/>
      <c r="D5" s="48"/>
      <c r="E5" s="48"/>
      <c r="F5" s="48"/>
      <c r="G5" s="49"/>
    </row>
    <row r="6" spans="1:8" ht="30.05" customHeight="1" thickBot="1" x14ac:dyDescent="0.25">
      <c r="A6" s="9" t="s">
        <v>22</v>
      </c>
      <c r="B6" s="47"/>
      <c r="C6" s="48"/>
      <c r="D6" s="48"/>
      <c r="E6" s="48"/>
      <c r="F6" s="48"/>
      <c r="G6" s="49"/>
    </row>
    <row r="7" spans="1:8" ht="30.05" customHeight="1" thickBot="1" x14ac:dyDescent="0.25">
      <c r="A7" s="10" t="s">
        <v>1</v>
      </c>
      <c r="B7" s="52" t="s">
        <v>0</v>
      </c>
      <c r="C7" s="53"/>
      <c r="D7" s="53"/>
      <c r="E7" s="53"/>
      <c r="F7" s="53"/>
      <c r="G7" s="54"/>
    </row>
    <row r="8" spans="1:8" ht="30.05" customHeight="1" thickBot="1" x14ac:dyDescent="0.25">
      <c r="A8" s="9" t="s">
        <v>3</v>
      </c>
      <c r="B8" s="47" t="s">
        <v>4</v>
      </c>
      <c r="C8" s="48"/>
      <c r="D8" s="48"/>
      <c r="E8" s="48"/>
      <c r="F8" s="48"/>
      <c r="G8" s="49"/>
    </row>
    <row r="9" spans="1:8" ht="30.05" customHeight="1" thickBot="1" x14ac:dyDescent="0.25">
      <c r="A9" s="10" t="s">
        <v>2</v>
      </c>
      <c r="B9" s="47"/>
      <c r="C9" s="48"/>
      <c r="D9" s="48"/>
      <c r="E9" s="48"/>
      <c r="F9" s="48"/>
      <c r="G9" s="49"/>
    </row>
    <row r="10" spans="1:8" ht="23.15" customHeight="1" x14ac:dyDescent="0.2">
      <c r="A10" s="11" t="s">
        <v>11</v>
      </c>
      <c r="B10" s="34"/>
      <c r="C10" s="23" t="s">
        <v>6</v>
      </c>
      <c r="D10" s="24"/>
      <c r="E10" s="32" t="s">
        <v>25</v>
      </c>
      <c r="F10" s="33" t="s">
        <v>16</v>
      </c>
      <c r="G10" s="23" t="s">
        <v>19</v>
      </c>
      <c r="H10" s="3"/>
    </row>
    <row r="11" spans="1:8" ht="23.15" customHeight="1" thickBot="1" x14ac:dyDescent="0.25">
      <c r="A11" s="11" t="s">
        <v>13</v>
      </c>
      <c r="B11" s="35" t="s">
        <v>14</v>
      </c>
      <c r="C11" s="25" t="s">
        <v>15</v>
      </c>
      <c r="D11" s="60" t="s">
        <v>32</v>
      </c>
      <c r="E11" s="39" t="s">
        <v>30</v>
      </c>
      <c r="F11" s="39"/>
      <c r="G11" s="26">
        <f>COUNTIF($E11:$F11,"A")+COUNTIF($E11:$F11,"B")+COUNTIF($E11:$F11,"C")+COUNTIF($E11:$F11,"D")+COUNTIF($E11:$F11,"E")+COUNTIF($E11:$F11,"F")+COUNTIF($E11:$F11,"G")+COUNTIF($E11:$F11,"H")+COUNTIF($E11:$F11,"I")+COUNTIF($E11:$F11,"J")</f>
        <v>1</v>
      </c>
    </row>
    <row r="12" spans="1:8" ht="23.15" customHeight="1" thickBot="1" x14ac:dyDescent="0.25">
      <c r="A12" s="12" t="s">
        <v>17</v>
      </c>
      <c r="B12" s="36">
        <v>1</v>
      </c>
      <c r="C12" s="22"/>
      <c r="D12" s="61" t="s">
        <v>32</v>
      </c>
      <c r="E12" s="31"/>
      <c r="F12" s="31"/>
      <c r="G12" s="27">
        <f t="shared" ref="G12:G21" si="0">COUNTIF($E12:$F12,"A")+COUNTIF($E12:$F12,"B")+COUNTIF($E12:$F12,"C")+COUNTIF($E12:$F12,"D")+COUNTIF($E12:$F12,"E")+COUNTIF($E12:$F12,"F")+COUNTIF($E12:$F12,"G")+COUNTIF($E12:$F12,"H")+COUNTIF($E12:$F12,"I")+COUNTIF($E12:$F12,"J")</f>
        <v>0</v>
      </c>
    </row>
    <row r="13" spans="1:8" ht="23.15" customHeight="1" thickBot="1" x14ac:dyDescent="0.25">
      <c r="A13" s="12" t="s">
        <v>26</v>
      </c>
      <c r="B13" s="37">
        <v>2</v>
      </c>
      <c r="C13" s="6"/>
      <c r="D13" s="16" t="s">
        <v>32</v>
      </c>
      <c r="E13" s="7"/>
      <c r="F13" s="7"/>
      <c r="G13" s="17">
        <f t="shared" si="0"/>
        <v>0</v>
      </c>
    </row>
    <row r="14" spans="1:8" ht="23.15" customHeight="1" thickBot="1" x14ac:dyDescent="0.25">
      <c r="A14" s="11" t="s">
        <v>12</v>
      </c>
      <c r="B14" s="37">
        <v>3</v>
      </c>
      <c r="C14" s="6"/>
      <c r="D14" s="16" t="s">
        <v>32</v>
      </c>
      <c r="E14" s="7"/>
      <c r="F14" s="7"/>
      <c r="G14" s="17">
        <f t="shared" si="0"/>
        <v>0</v>
      </c>
    </row>
    <row r="15" spans="1:8" ht="23.15" customHeight="1" thickBot="1" x14ac:dyDescent="0.25">
      <c r="A15" s="13"/>
      <c r="B15" s="37">
        <v>4</v>
      </c>
      <c r="C15" s="6"/>
      <c r="D15" s="16" t="s">
        <v>32</v>
      </c>
      <c r="E15" s="7"/>
      <c r="F15" s="7"/>
      <c r="G15" s="17">
        <f t="shared" si="0"/>
        <v>0</v>
      </c>
    </row>
    <row r="16" spans="1:8" ht="23.15" customHeight="1" thickBot="1" x14ac:dyDescent="0.25">
      <c r="A16" s="20" t="s">
        <v>18</v>
      </c>
      <c r="B16" s="37">
        <v>5</v>
      </c>
      <c r="C16" s="6"/>
      <c r="D16" s="16" t="s">
        <v>32</v>
      </c>
      <c r="E16" s="7"/>
      <c r="F16" s="7"/>
      <c r="G16" s="17">
        <f t="shared" si="0"/>
        <v>0</v>
      </c>
    </row>
    <row r="17" spans="1:9" ht="23.15" customHeight="1" thickBot="1" x14ac:dyDescent="0.25">
      <c r="A17" s="55" t="s">
        <v>27</v>
      </c>
      <c r="B17" s="37">
        <v>6</v>
      </c>
      <c r="C17" s="6"/>
      <c r="D17" s="16" t="s">
        <v>32</v>
      </c>
      <c r="E17" s="7"/>
      <c r="F17" s="7"/>
      <c r="G17" s="17">
        <f t="shared" si="0"/>
        <v>0</v>
      </c>
    </row>
    <row r="18" spans="1:9" ht="23.15" customHeight="1" thickBot="1" x14ac:dyDescent="0.25">
      <c r="A18" s="55" t="s">
        <v>28</v>
      </c>
      <c r="B18" s="37">
        <v>7</v>
      </c>
      <c r="C18" s="6"/>
      <c r="D18" s="16" t="s">
        <v>32</v>
      </c>
      <c r="E18" s="7"/>
      <c r="F18" s="7"/>
      <c r="G18" s="17">
        <f t="shared" si="0"/>
        <v>0</v>
      </c>
    </row>
    <row r="19" spans="1:9" ht="23.15" customHeight="1" thickBot="1" x14ac:dyDescent="0.25">
      <c r="A19" s="55" t="s">
        <v>29</v>
      </c>
      <c r="B19" s="37">
        <v>8</v>
      </c>
      <c r="C19" s="6"/>
      <c r="D19" s="16" t="s">
        <v>32</v>
      </c>
      <c r="E19" s="7"/>
      <c r="F19" s="7"/>
      <c r="G19" s="17">
        <f t="shared" si="0"/>
        <v>0</v>
      </c>
    </row>
    <row r="20" spans="1:9" ht="23.15" customHeight="1" thickBot="1" x14ac:dyDescent="0.25">
      <c r="A20" s="55" t="s">
        <v>31</v>
      </c>
      <c r="B20" s="37">
        <v>9</v>
      </c>
      <c r="C20" s="6"/>
      <c r="D20" s="16" t="s">
        <v>32</v>
      </c>
      <c r="E20" s="7"/>
      <c r="F20" s="7"/>
      <c r="G20" s="17">
        <f t="shared" si="0"/>
        <v>0</v>
      </c>
    </row>
    <row r="21" spans="1:9" ht="23.15" customHeight="1" thickBot="1" x14ac:dyDescent="0.25">
      <c r="A21" s="14"/>
      <c r="B21" s="37">
        <v>10</v>
      </c>
      <c r="C21" s="6"/>
      <c r="D21" s="28" t="s">
        <v>32</v>
      </c>
      <c r="E21" s="7"/>
      <c r="F21" s="7"/>
      <c r="G21" s="29">
        <f t="shared" si="0"/>
        <v>0</v>
      </c>
    </row>
    <row r="22" spans="1:9" ht="23.15" customHeight="1" x14ac:dyDescent="0.2">
      <c r="A22" s="14"/>
      <c r="B22" s="59" t="s">
        <v>33</v>
      </c>
      <c r="C22" s="57"/>
      <c r="D22" s="45"/>
      <c r="E22" s="18">
        <f>COUNTIF(E$12:E$21,"A")</f>
        <v>0</v>
      </c>
      <c r="F22" s="18">
        <f>COUNTIF(F$12:F$21,"A")</f>
        <v>0</v>
      </c>
      <c r="G22" s="30">
        <f>E22*26750+F22*29250</f>
        <v>0</v>
      </c>
    </row>
    <row r="23" spans="1:9" ht="23.15" customHeight="1" x14ac:dyDescent="0.2">
      <c r="A23" s="14"/>
      <c r="B23" s="56" t="s">
        <v>34</v>
      </c>
      <c r="C23" s="57"/>
      <c r="D23" s="58"/>
      <c r="E23" s="18">
        <f>COUNTIF(E$12:E$21,"B")</f>
        <v>0</v>
      </c>
      <c r="F23" s="18">
        <f>COUNTIF(F$12:F$21,"B")</f>
        <v>0</v>
      </c>
      <c r="G23" s="30">
        <f>E23*24750+F23*27250</f>
        <v>0</v>
      </c>
    </row>
    <row r="24" spans="1:9" ht="23.15" customHeight="1" x14ac:dyDescent="0.2">
      <c r="A24" s="14"/>
      <c r="B24" s="56" t="s">
        <v>35</v>
      </c>
      <c r="C24" s="57"/>
      <c r="D24" s="58"/>
      <c r="E24" s="18">
        <f>COUNTIF(E$12:E$21,"C")</f>
        <v>0</v>
      </c>
      <c r="F24" s="18">
        <f>COUNTIF(F$12:F$21,"C")</f>
        <v>0</v>
      </c>
      <c r="G24" s="30">
        <f>E24*17800+F24*20300</f>
        <v>0</v>
      </c>
    </row>
    <row r="25" spans="1:9" ht="23.15" customHeight="1" x14ac:dyDescent="0.2">
      <c r="A25" s="14"/>
      <c r="B25" s="56" t="s">
        <v>36</v>
      </c>
      <c r="C25" s="57"/>
      <c r="D25" s="58"/>
      <c r="E25" s="18">
        <f>COUNTIF(E$12:E$21,"D")</f>
        <v>0</v>
      </c>
      <c r="F25" s="18">
        <f>COUNTIF(F$12:F$21,"D")</f>
        <v>0</v>
      </c>
      <c r="G25" s="30">
        <f>E25*15800+F25*18300</f>
        <v>0</v>
      </c>
    </row>
    <row r="26" spans="1:9" ht="23.15" customHeight="1" x14ac:dyDescent="0.2">
      <c r="A26" s="14"/>
      <c r="B26" s="56" t="s">
        <v>37</v>
      </c>
      <c r="C26" s="57"/>
      <c r="D26" s="58"/>
      <c r="E26" s="18">
        <f>COUNTIF(E$12:E$21,"E")</f>
        <v>0</v>
      </c>
      <c r="F26" s="18">
        <f>COUNTIF(F$12:F$21,"E")</f>
        <v>0</v>
      </c>
      <c r="G26" s="30">
        <f>E26*17800+F26*20300</f>
        <v>0</v>
      </c>
    </row>
    <row r="27" spans="1:9" ht="23.15" customHeight="1" x14ac:dyDescent="0.2">
      <c r="A27" s="14"/>
      <c r="B27" s="56" t="s">
        <v>38</v>
      </c>
      <c r="C27" s="57"/>
      <c r="D27" s="58"/>
      <c r="E27" s="18">
        <f>COUNTIF(E$12:E$21,"F")</f>
        <v>0</v>
      </c>
      <c r="F27" s="18">
        <f>COUNTIF(F$12:F$21,"F")</f>
        <v>0</v>
      </c>
      <c r="G27" s="30">
        <f>E27*3000+F27*4000</f>
        <v>0</v>
      </c>
    </row>
    <row r="28" spans="1:9" ht="23.15" customHeight="1" x14ac:dyDescent="0.2">
      <c r="A28" s="14"/>
      <c r="B28" s="56" t="s">
        <v>39</v>
      </c>
      <c r="C28" s="57"/>
      <c r="D28" s="58"/>
      <c r="E28" s="18">
        <f>COUNTIF(E$12:E$21,"G")</f>
        <v>0</v>
      </c>
      <c r="F28" s="18">
        <f>COUNTIF(F$12:F$21,"G")</f>
        <v>0</v>
      </c>
      <c r="G28" s="30">
        <f>E28*23750+F28*25250</f>
        <v>0</v>
      </c>
    </row>
    <row r="29" spans="1:9" ht="23.15" customHeight="1" x14ac:dyDescent="0.2">
      <c r="A29" s="14"/>
      <c r="B29" s="56" t="s">
        <v>40</v>
      </c>
      <c r="C29" s="57"/>
      <c r="D29" s="58"/>
      <c r="E29" s="18">
        <f>COUNTIF(E$12:E$21,"H")</f>
        <v>0</v>
      </c>
      <c r="F29" s="18">
        <f>COUNTIF(F$12:F$21,"H")</f>
        <v>0</v>
      </c>
      <c r="G29" s="30">
        <f>E29*21750+F29*23250</f>
        <v>0</v>
      </c>
    </row>
    <row r="30" spans="1:9" ht="23.15" customHeight="1" x14ac:dyDescent="0.2">
      <c r="A30" s="14"/>
      <c r="B30" s="56" t="s">
        <v>41</v>
      </c>
      <c r="C30" s="57"/>
      <c r="D30" s="58"/>
      <c r="E30" s="18">
        <f>COUNTIF(E$12:E$21,"I")</f>
        <v>0</v>
      </c>
      <c r="F30" s="18">
        <f>COUNTIF(F$12:F$21,"I")</f>
        <v>0</v>
      </c>
      <c r="G30" s="30">
        <f>E30*6000+F30*7000</f>
        <v>0</v>
      </c>
    </row>
    <row r="31" spans="1:9" ht="23.15" customHeight="1" x14ac:dyDescent="0.2">
      <c r="A31" s="13"/>
      <c r="B31" s="56" t="s">
        <v>42</v>
      </c>
      <c r="C31" s="57"/>
      <c r="D31" s="58"/>
      <c r="E31" s="19">
        <f>COUNTIF(E$12:E$21,"J")</f>
        <v>0</v>
      </c>
      <c r="F31" s="19">
        <f>COUNTIF(F$12:F$21,"J")</f>
        <v>0</v>
      </c>
      <c r="G31" s="30">
        <f>E31*4000+F31*5000</f>
        <v>0</v>
      </c>
      <c r="I31" s="2"/>
    </row>
    <row r="32" spans="1:9" ht="26.35" customHeight="1" x14ac:dyDescent="0.2">
      <c r="A32" s="38"/>
      <c r="B32" s="45" t="s">
        <v>43</v>
      </c>
      <c r="C32" s="46"/>
      <c r="D32" s="46"/>
      <c r="E32" s="19">
        <f>SUM(E22:E31)</f>
        <v>0</v>
      </c>
      <c r="F32" s="19">
        <f>SUM(F22:F31)</f>
        <v>0</v>
      </c>
      <c r="G32" s="30">
        <f>SUM(G22:G31)</f>
        <v>0</v>
      </c>
      <c r="I32" s="2"/>
    </row>
    <row r="33" spans="1:7" ht="30.75" customHeight="1" x14ac:dyDescent="0.2">
      <c r="A33" s="15"/>
      <c r="B33" s="40" t="s">
        <v>20</v>
      </c>
      <c r="C33" s="41"/>
      <c r="D33" s="41"/>
      <c r="E33" s="41"/>
      <c r="F33" s="41"/>
      <c r="G33" s="30">
        <f>G32</f>
        <v>0</v>
      </c>
    </row>
    <row r="34" spans="1:7" ht="7.5" customHeight="1" x14ac:dyDescent="0.2">
      <c r="A34" s="4"/>
      <c r="B34" s="3"/>
      <c r="C34" s="5"/>
      <c r="D34" s="5"/>
      <c r="E34" s="5"/>
      <c r="F34" s="5"/>
    </row>
    <row r="35" spans="1:7" ht="17.350000000000001" customHeight="1" x14ac:dyDescent="0.2">
      <c r="A35" s="44" t="s">
        <v>7</v>
      </c>
      <c r="B35" s="44"/>
      <c r="C35" s="44"/>
      <c r="D35" s="44"/>
      <c r="E35" s="44"/>
      <c r="F35" s="44"/>
      <c r="G35" s="44"/>
    </row>
    <row r="36" spans="1:7" ht="15.95" customHeight="1" x14ac:dyDescent="0.2">
      <c r="A36" s="44" t="s">
        <v>8</v>
      </c>
      <c r="B36" s="44"/>
      <c r="C36" s="44"/>
      <c r="D36" s="44"/>
      <c r="E36" s="44"/>
      <c r="F36" s="44"/>
      <c r="G36" s="44"/>
    </row>
    <row r="37" spans="1:7" ht="14.95" x14ac:dyDescent="0.2">
      <c r="A37" s="44" t="s">
        <v>9</v>
      </c>
      <c r="B37" s="44"/>
      <c r="C37" s="44"/>
      <c r="D37" s="44"/>
      <c r="E37" s="44"/>
      <c r="F37" s="44"/>
      <c r="G37" s="44"/>
    </row>
  </sheetData>
  <sheetProtection sheet="1" objects="1" scenarios="1" selectLockedCells="1"/>
  <mergeCells count="23">
    <mergeCell ref="B28:D28"/>
    <mergeCell ref="B29:D29"/>
    <mergeCell ref="B30:D30"/>
    <mergeCell ref="A1:G1"/>
    <mergeCell ref="A2:G2"/>
    <mergeCell ref="B5:G5"/>
    <mergeCell ref="B7:G7"/>
    <mergeCell ref="B8:G8"/>
    <mergeCell ref="B33:F33"/>
    <mergeCell ref="F4:G4"/>
    <mergeCell ref="A36:G36"/>
    <mergeCell ref="A37:G37"/>
    <mergeCell ref="A35:G35"/>
    <mergeCell ref="B31:D31"/>
    <mergeCell ref="B32:D32"/>
    <mergeCell ref="B6:G6"/>
    <mergeCell ref="B9:G9"/>
    <mergeCell ref="B22:D22"/>
    <mergeCell ref="B23:D23"/>
    <mergeCell ref="B24:D24"/>
    <mergeCell ref="B25:D25"/>
    <mergeCell ref="B26:D26"/>
    <mergeCell ref="B27:D27"/>
  </mergeCells>
  <phoneticPr fontId="1"/>
  <dataValidations count="2">
    <dataValidation type="list" allowBlank="1" showInputMessage="1" showErrorMessage="1" errorTitle="〇か×を選んでください" error="〇か×を選んでください" sqref="E11:F11" xr:uid="{05BE99E0-FE67-4859-B34C-04FA68CE95BE}">
      <formula1>"A,B,C,D,E,F,G,H,I,J"</formula1>
    </dataValidation>
    <dataValidation type="list" allowBlank="1" showInputMessage="1" showErrorMessage="1" errorTitle="〇か×を選んでください" error="〇か×を選んでください" sqref="E12:F21" xr:uid="{0CF20FE3-526B-4AE5-A9C1-61B41075B7CC}">
      <formula1>"A,B,C,D,E,F,G,H,I,J"</formula1>
    </dataValidation>
  </dataValidations>
  <pageMargins left="0.51181102362204722" right="0.39370078740157483" top="0.55118110236220474" bottom="0.55118110236220474" header="0.11811023622047245" footer="0.11811023622047245"/>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2023申込書 設備女子会視察研修</vt:lpstr>
      <vt:lpstr>'2023申込書 設備女子会視察研修'!Print_Area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株式会社ユアテック</cp:lastModifiedBy>
  <cp:lastPrinted>2023-08-08T04:31:55Z</cp:lastPrinted>
  <dcterms:created xsi:type="dcterms:W3CDTF">2016-05-30T06:41:13Z</dcterms:created>
  <dcterms:modified xsi:type="dcterms:W3CDTF">2023-08-08T04:41:32Z</dcterms:modified>
</cp:coreProperties>
</file>